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Lev_Template" sheetId="5" r:id="rId1"/>
  </sheets>
  <calcPr calcId="145621"/>
</workbook>
</file>

<file path=xl/calcChain.xml><?xml version="1.0" encoding="utf-8"?>
<calcChain xmlns="http://schemas.openxmlformats.org/spreadsheetml/2006/main">
  <c r="R25" i="5" l="1"/>
  <c r="R23" i="5"/>
  <c r="R22" i="5"/>
  <c r="R21" i="5"/>
  <c r="R20" i="5"/>
  <c r="R19" i="5"/>
  <c r="R18" i="5"/>
  <c r="R17" i="5"/>
  <c r="R15" i="5"/>
  <c r="R14" i="5"/>
  <c r="R12" i="5"/>
  <c r="R10" i="5"/>
  <c r="R9" i="5"/>
  <c r="R7" i="5"/>
  <c r="R6" i="5"/>
  <c r="Q27" i="5"/>
  <c r="P27" i="5"/>
  <c r="R27" i="5" s="1"/>
  <c r="Q26" i="5"/>
  <c r="P26" i="5"/>
  <c r="R26" i="5" s="1"/>
  <c r="Q25" i="5"/>
  <c r="P25" i="5"/>
  <c r="Q24" i="5"/>
  <c r="P24" i="5"/>
  <c r="R24" i="5" s="1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R16" i="5" s="1"/>
  <c r="Q15" i="5"/>
  <c r="P15" i="5"/>
  <c r="Q14" i="5"/>
  <c r="P14" i="5"/>
  <c r="Q13" i="5"/>
  <c r="P13" i="5"/>
  <c r="R13" i="5" s="1"/>
  <c r="Q12" i="5"/>
  <c r="P12" i="5"/>
  <c r="Q11" i="5"/>
  <c r="P11" i="5"/>
  <c r="R11" i="5" s="1"/>
  <c r="Q10" i="5"/>
  <c r="P10" i="5"/>
  <c r="Q9" i="5"/>
  <c r="P9" i="5"/>
  <c r="Q8" i="5"/>
  <c r="R8" i="5" s="1"/>
  <c r="P8" i="5"/>
  <c r="Q7" i="5"/>
  <c r="P7" i="5"/>
  <c r="Q6" i="5"/>
  <c r="P6" i="5"/>
  <c r="Q5" i="5"/>
  <c r="P5" i="5"/>
  <c r="R5" i="5" s="1"/>
  <c r="S5" i="5" s="1"/>
  <c r="S6" i="5" s="1"/>
  <c r="S7" i="5" s="1"/>
  <c r="S8" i="5" l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</calcChain>
</file>

<file path=xl/sharedStrings.xml><?xml version="1.0" encoding="utf-8"?>
<sst xmlns="http://schemas.openxmlformats.org/spreadsheetml/2006/main" count="120" uniqueCount="57">
  <si>
    <t>…</t>
  </si>
  <si>
    <t>X</t>
  </si>
  <si>
    <t>Y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</si>
  <si>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</si>
  <si>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</si>
  <si>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</si>
  <si>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</si>
  <si>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</si>
  <si>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</si>
  <si>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</si>
  <si>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</si>
  <si>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</si>
  <si>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</si>
  <si>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</si>
  <si>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</si>
  <si>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</si>
  <si>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</si>
  <si>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</si>
  <si>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</si>
  <si>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</si>
  <si>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</si>
  <si>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</si>
  <si>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</si>
  <si>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</si>
  <si>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Sample-35</t>
  </si>
  <si>
    <t>Sample-36</t>
  </si>
  <si>
    <t>Sample-37</t>
  </si>
  <si>
    <t>Back-sight</t>
  </si>
  <si>
    <t>Reading 1</t>
  </si>
  <si>
    <t>Reading 2</t>
  </si>
  <si>
    <t>Reading 3</t>
  </si>
  <si>
    <t>M348</t>
  </si>
  <si>
    <t>M349</t>
  </si>
  <si>
    <t>M371</t>
  </si>
  <si>
    <t>Avg-BS</t>
  </si>
  <si>
    <t>Avg-FS</t>
  </si>
  <si>
    <t>Avg-Diff</t>
  </si>
  <si>
    <t>Rel-Elev</t>
  </si>
  <si>
    <t>sCode</t>
  </si>
  <si>
    <t>pCode</t>
  </si>
  <si>
    <t>Fore-sight</t>
  </si>
  <si>
    <t>Description</t>
  </si>
  <si>
    <t>Reading n</t>
  </si>
  <si>
    <t>Indication of relative position along transect line, at the front relative to measurement direction</t>
  </si>
  <si>
    <t>Indication of relative position along transect line, at the rear relative to measurement direction</t>
  </si>
  <si>
    <t>Code for the position (point) that intended as sampled location</t>
  </si>
  <si>
    <t>Code for every measurement point</t>
  </si>
  <si>
    <t>X coordinate</t>
  </si>
  <si>
    <t>Y coordinate</t>
  </si>
  <si>
    <t>Measurement at 1st replication (cm)</t>
  </si>
  <si>
    <t>Measurement at 2nd replication (cm)</t>
  </si>
  <si>
    <t>Measurement at 3rd replication (cm)</t>
  </si>
  <si>
    <t>Measurement at nth replication (cm)</t>
  </si>
  <si>
    <t>Average of Back-sight readings (cm)</t>
  </si>
  <si>
    <t>Average of Fore-sight readings (cm)</t>
  </si>
  <si>
    <t>Average height difference (cm)</t>
  </si>
  <si>
    <t>Relative elevation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</si>
</sst>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4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3" fillId="8" borderId="1" xfId="0" applyFont="1" applyFill="1" applyBorder="1"/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2" fontId="3" fillId="6" borderId="1" xfId="0" applyNumberFormat="1" applyFont="1" applyFill="1" applyBorder="1"/>
    <xf numFmtId="2" fontId="3" fillId="8" borderId="1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19304</xdr:rowOff>
    </xdr:from>
    <xdr:to>
      <xdr:col>13</xdr:col>
      <xdr:colOff>590223</xdr:colOff>
      <xdr:row>41</xdr:row>
      <xdr:rowOff>168203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171700" y="5543804"/>
          <a:ext cx="5848023" cy="2174549"/>
          <a:chOff x="1665" y="5615"/>
          <a:chExt cx="6866" cy="2253"/>
        </a:xfrm>
      </xdr:grpSpPr>
      <xdr:sp macro="" textlink="">
        <xdr:nvSpPr>
          <xdr:cNvPr id="3" name="Text Box 290"/>
          <xdr:cNvSpPr txBox="1">
            <a:spLocks noChangeArrowheads="1"/>
          </xdr:cNvSpPr>
        </xdr:nvSpPr>
        <xdr:spPr bwMode="auto">
          <a:xfrm>
            <a:off x="2183" y="7059"/>
            <a:ext cx="831" cy="3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100">
                <a:effectLst/>
                <a:latin typeface="Calibri"/>
                <a:ea typeface="Calibri"/>
                <a:cs typeface="Times New Roman"/>
              </a:rPr>
              <a:t>M351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Text Box 291"/>
          <xdr:cNvSpPr txBox="1">
            <a:spLocks noChangeArrowheads="1"/>
          </xdr:cNvSpPr>
        </xdr:nvSpPr>
        <xdr:spPr bwMode="auto">
          <a:xfrm>
            <a:off x="5959" y="7549"/>
            <a:ext cx="671" cy="3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100">
                <a:effectLst/>
                <a:latin typeface="Calibri"/>
                <a:ea typeface="Calibri"/>
                <a:cs typeface="Times New Roman"/>
              </a:rPr>
              <a:t>M350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grpSp>
        <xdr:nvGrpSpPr>
          <xdr:cNvPr id="5" name="Group 4"/>
          <xdr:cNvGrpSpPr>
            <a:grpSpLocks/>
          </xdr:cNvGrpSpPr>
        </xdr:nvGrpSpPr>
        <xdr:grpSpPr bwMode="auto">
          <a:xfrm>
            <a:off x="1665" y="5615"/>
            <a:ext cx="6866" cy="2223"/>
            <a:chOff x="1665" y="5615"/>
            <a:chExt cx="6866" cy="2223"/>
          </a:xfrm>
        </xdr:grpSpPr>
        <xdr:cxnSp macro="">
          <xdr:nvCxnSpPr>
            <xdr:cNvPr id="6" name="AutoShape 286"/>
            <xdr:cNvCxnSpPr>
              <a:cxnSpLocks noChangeShapeType="1"/>
            </xdr:cNvCxnSpPr>
          </xdr:nvCxnSpPr>
          <xdr:spPr bwMode="auto">
            <a:xfrm>
              <a:off x="1665" y="6363"/>
              <a:ext cx="5085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7" name="Freeform 6"/>
            <xdr:cNvSpPr>
              <a:spLocks/>
            </xdr:cNvSpPr>
          </xdr:nvSpPr>
          <xdr:spPr bwMode="auto">
            <a:xfrm>
              <a:off x="1770" y="7006"/>
              <a:ext cx="5055" cy="563"/>
            </a:xfrm>
            <a:custGeom>
              <a:avLst/>
              <a:gdLst>
                <a:gd name="T0" fmla="*/ 0 w 5055"/>
                <a:gd name="T1" fmla="*/ 272 h 563"/>
                <a:gd name="T2" fmla="*/ 120 w 5055"/>
                <a:gd name="T3" fmla="*/ 242 h 563"/>
                <a:gd name="T4" fmla="*/ 165 w 5055"/>
                <a:gd name="T5" fmla="*/ 197 h 563"/>
                <a:gd name="T6" fmla="*/ 360 w 5055"/>
                <a:gd name="T7" fmla="*/ 167 h 563"/>
                <a:gd name="T8" fmla="*/ 450 w 5055"/>
                <a:gd name="T9" fmla="*/ 122 h 563"/>
                <a:gd name="T10" fmla="*/ 495 w 5055"/>
                <a:gd name="T11" fmla="*/ 77 h 563"/>
                <a:gd name="T12" fmla="*/ 570 w 5055"/>
                <a:gd name="T13" fmla="*/ 62 h 563"/>
                <a:gd name="T14" fmla="*/ 810 w 5055"/>
                <a:gd name="T15" fmla="*/ 32 h 563"/>
                <a:gd name="T16" fmla="*/ 1020 w 5055"/>
                <a:gd name="T17" fmla="*/ 122 h 563"/>
                <a:gd name="T18" fmla="*/ 1965 w 5055"/>
                <a:gd name="T19" fmla="*/ 17 h 563"/>
                <a:gd name="T20" fmla="*/ 2175 w 5055"/>
                <a:gd name="T21" fmla="*/ 47 h 563"/>
                <a:gd name="T22" fmla="*/ 2295 w 5055"/>
                <a:gd name="T23" fmla="*/ 107 h 563"/>
                <a:gd name="T24" fmla="*/ 2505 w 5055"/>
                <a:gd name="T25" fmla="*/ 257 h 563"/>
                <a:gd name="T26" fmla="*/ 2565 w 5055"/>
                <a:gd name="T27" fmla="*/ 287 h 563"/>
                <a:gd name="T28" fmla="*/ 2715 w 5055"/>
                <a:gd name="T29" fmla="*/ 317 h 563"/>
                <a:gd name="T30" fmla="*/ 3150 w 5055"/>
                <a:gd name="T31" fmla="*/ 392 h 563"/>
                <a:gd name="T32" fmla="*/ 3480 w 5055"/>
                <a:gd name="T33" fmla="*/ 332 h 563"/>
                <a:gd name="T34" fmla="*/ 3840 w 5055"/>
                <a:gd name="T35" fmla="*/ 347 h 563"/>
                <a:gd name="T36" fmla="*/ 3885 w 5055"/>
                <a:gd name="T37" fmla="*/ 377 h 563"/>
                <a:gd name="T38" fmla="*/ 4080 w 5055"/>
                <a:gd name="T39" fmla="*/ 407 h 563"/>
                <a:gd name="T40" fmla="*/ 4275 w 5055"/>
                <a:gd name="T41" fmla="*/ 482 h 563"/>
                <a:gd name="T42" fmla="*/ 4755 w 5055"/>
                <a:gd name="T43" fmla="*/ 512 h 563"/>
                <a:gd name="T44" fmla="*/ 4965 w 5055"/>
                <a:gd name="T45" fmla="*/ 362 h 563"/>
                <a:gd name="T46" fmla="*/ 5055 w 5055"/>
                <a:gd name="T47" fmla="*/ 362 h 563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0" t="0" r="r" b="b"/>
              <a:pathLst>
                <a:path w="5055" h="563">
                  <a:moveTo>
                    <a:pt x="0" y="272"/>
                  </a:moveTo>
                  <a:cubicBezTo>
                    <a:pt x="39" y="259"/>
                    <a:pt x="83" y="260"/>
                    <a:pt x="120" y="242"/>
                  </a:cubicBezTo>
                  <a:cubicBezTo>
                    <a:pt x="139" y="233"/>
                    <a:pt x="145" y="203"/>
                    <a:pt x="165" y="197"/>
                  </a:cubicBezTo>
                  <a:cubicBezTo>
                    <a:pt x="228" y="177"/>
                    <a:pt x="295" y="177"/>
                    <a:pt x="360" y="167"/>
                  </a:cubicBezTo>
                  <a:cubicBezTo>
                    <a:pt x="405" y="152"/>
                    <a:pt x="411" y="154"/>
                    <a:pt x="450" y="122"/>
                  </a:cubicBezTo>
                  <a:cubicBezTo>
                    <a:pt x="466" y="108"/>
                    <a:pt x="476" y="86"/>
                    <a:pt x="495" y="77"/>
                  </a:cubicBezTo>
                  <a:cubicBezTo>
                    <a:pt x="518" y="66"/>
                    <a:pt x="545" y="67"/>
                    <a:pt x="570" y="62"/>
                  </a:cubicBezTo>
                  <a:cubicBezTo>
                    <a:pt x="663" y="0"/>
                    <a:pt x="679" y="19"/>
                    <a:pt x="810" y="32"/>
                  </a:cubicBezTo>
                  <a:cubicBezTo>
                    <a:pt x="884" y="57"/>
                    <a:pt x="948" y="98"/>
                    <a:pt x="1020" y="122"/>
                  </a:cubicBezTo>
                  <a:cubicBezTo>
                    <a:pt x="1344" y="112"/>
                    <a:pt x="1651" y="95"/>
                    <a:pt x="1965" y="17"/>
                  </a:cubicBezTo>
                  <a:cubicBezTo>
                    <a:pt x="2035" y="27"/>
                    <a:pt x="2112" y="15"/>
                    <a:pt x="2175" y="47"/>
                  </a:cubicBezTo>
                  <a:cubicBezTo>
                    <a:pt x="2215" y="67"/>
                    <a:pt x="2263" y="75"/>
                    <a:pt x="2295" y="107"/>
                  </a:cubicBezTo>
                  <a:cubicBezTo>
                    <a:pt x="2417" y="229"/>
                    <a:pt x="2347" y="178"/>
                    <a:pt x="2505" y="257"/>
                  </a:cubicBezTo>
                  <a:cubicBezTo>
                    <a:pt x="2525" y="267"/>
                    <a:pt x="2545" y="277"/>
                    <a:pt x="2565" y="287"/>
                  </a:cubicBezTo>
                  <a:cubicBezTo>
                    <a:pt x="2611" y="310"/>
                    <a:pt x="2715" y="317"/>
                    <a:pt x="2715" y="317"/>
                  </a:cubicBezTo>
                  <a:cubicBezTo>
                    <a:pt x="2853" y="386"/>
                    <a:pt x="3007" y="335"/>
                    <a:pt x="3150" y="392"/>
                  </a:cubicBezTo>
                  <a:cubicBezTo>
                    <a:pt x="3260" y="376"/>
                    <a:pt x="3374" y="367"/>
                    <a:pt x="3480" y="332"/>
                  </a:cubicBezTo>
                  <a:cubicBezTo>
                    <a:pt x="3600" y="337"/>
                    <a:pt x="3721" y="334"/>
                    <a:pt x="3840" y="347"/>
                  </a:cubicBezTo>
                  <a:cubicBezTo>
                    <a:pt x="3858" y="349"/>
                    <a:pt x="3868" y="371"/>
                    <a:pt x="3885" y="377"/>
                  </a:cubicBezTo>
                  <a:cubicBezTo>
                    <a:pt x="3919" y="390"/>
                    <a:pt x="4061" y="405"/>
                    <a:pt x="4080" y="407"/>
                  </a:cubicBezTo>
                  <a:cubicBezTo>
                    <a:pt x="4223" y="478"/>
                    <a:pt x="4156" y="458"/>
                    <a:pt x="4275" y="482"/>
                  </a:cubicBezTo>
                  <a:cubicBezTo>
                    <a:pt x="4437" y="563"/>
                    <a:pt x="4549" y="521"/>
                    <a:pt x="4755" y="512"/>
                  </a:cubicBezTo>
                  <a:cubicBezTo>
                    <a:pt x="4830" y="462"/>
                    <a:pt x="4871" y="379"/>
                    <a:pt x="4965" y="362"/>
                  </a:cubicBezTo>
                  <a:cubicBezTo>
                    <a:pt x="4995" y="357"/>
                    <a:pt x="5025" y="362"/>
                    <a:pt x="5055" y="362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GB"/>
            </a:p>
          </xdr:txBody>
        </xdr:sp>
        <xdr:cxnSp macro="">
          <xdr:nvCxnSpPr>
            <xdr:cNvPr id="8" name="AutoShape 288"/>
            <xdr:cNvCxnSpPr>
              <a:cxnSpLocks noChangeShapeType="1"/>
            </xdr:cNvCxnSpPr>
          </xdr:nvCxnSpPr>
          <xdr:spPr bwMode="auto">
            <a:xfrm>
              <a:off x="2442" y="6363"/>
              <a:ext cx="0" cy="643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 type="stealth"/>
              <a:tailEnd type="stealth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9" name="AutoShape 289"/>
            <xdr:cNvCxnSpPr>
              <a:cxnSpLocks noChangeShapeType="1"/>
              <a:endCxn id="4" idx="0"/>
            </xdr:cNvCxnSpPr>
          </xdr:nvCxnSpPr>
          <xdr:spPr bwMode="auto">
            <a:xfrm flipH="1">
              <a:off x="6295" y="6363"/>
              <a:ext cx="6" cy="1186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 type="stealth"/>
              <a:tailEnd type="stealth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10" name="AutoShape 293"/>
            <xdr:cNvSpPr>
              <a:spLocks/>
            </xdr:cNvSpPr>
          </xdr:nvSpPr>
          <xdr:spPr bwMode="auto">
            <a:xfrm>
              <a:off x="3305" y="6503"/>
              <a:ext cx="2013" cy="493"/>
            </a:xfrm>
            <a:prstGeom prst="accentCallout1">
              <a:avLst>
                <a:gd name="adj1" fmla="val 46634"/>
                <a:gd name="adj2" fmla="val -3620"/>
                <a:gd name="adj3" fmla="val 32631"/>
                <a:gd name="adj4" fmla="val -41552"/>
              </a:avLst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0" tIns="45720" rIns="0" bIns="45720" anchor="t" anchorCtr="0" upright="1">
              <a:noAutofit/>
            </a:bodyPr>
            <a:lstStyle/>
            <a:p>
              <a:pPr marL="0" marR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>
                  <a:effectLst/>
                  <a:latin typeface="Calibri"/>
                  <a:ea typeface="Calibri"/>
                  <a:cs typeface="Times New Roman"/>
                </a:rPr>
                <a:t>Fore-sight </a:t>
              </a:r>
            </a:p>
            <a:p>
              <a:pPr marL="0" marR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>
                  <a:effectLst/>
                  <a:latin typeface="Calibri"/>
                  <a:ea typeface="Calibri"/>
                  <a:cs typeface="Times New Roman"/>
                </a:rPr>
                <a:t>Reading 1 : 127.6 cm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1" name="AutoShape 294"/>
            <xdr:cNvSpPr>
              <a:spLocks/>
            </xdr:cNvSpPr>
          </xdr:nvSpPr>
          <xdr:spPr bwMode="auto">
            <a:xfrm>
              <a:off x="7003" y="6477"/>
              <a:ext cx="1528" cy="427"/>
            </a:xfrm>
            <a:prstGeom prst="accentCallout1">
              <a:avLst>
                <a:gd name="adj1" fmla="val 46634"/>
                <a:gd name="adj2" fmla="val -4418"/>
                <a:gd name="adj3" fmla="val 92131"/>
                <a:gd name="adj4" fmla="val -45540"/>
              </a:avLst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0" tIns="45720" rIns="0" bIns="45720" anchor="t" anchorCtr="0" upright="1">
              <a:noAutofit/>
            </a:bodyPr>
            <a:lstStyle/>
            <a:p>
              <a:pPr marL="0" marR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>
                  <a:effectLst/>
                  <a:latin typeface="Calibri"/>
                  <a:ea typeface="Calibri"/>
                  <a:cs typeface="Times New Roman"/>
                </a:rPr>
                <a:t>Back-sight</a:t>
              </a:r>
            </a:p>
            <a:p>
              <a:pPr marL="0" marR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>
                  <a:effectLst/>
                  <a:latin typeface="Calibri"/>
                  <a:ea typeface="Calibri"/>
                  <a:cs typeface="Times New Roman"/>
                </a:rPr>
                <a:t>Reading 1 : 161.4 cm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2" name="AutoShape 295"/>
            <xdr:cNvSpPr>
              <a:spLocks/>
            </xdr:cNvSpPr>
          </xdr:nvSpPr>
          <xdr:spPr bwMode="auto">
            <a:xfrm>
              <a:off x="5305" y="5615"/>
              <a:ext cx="1440" cy="322"/>
            </a:xfrm>
            <a:prstGeom prst="accentCallout1">
              <a:avLst>
                <a:gd name="adj1" fmla="val 37500"/>
                <a:gd name="adj2" fmla="val -8333"/>
                <a:gd name="adj3" fmla="val 229469"/>
                <a:gd name="adj4" fmla="val -67148"/>
              </a:avLst>
            </a:prstGeom>
            <a:noFill/>
            <a:ln w="9525">
              <a:solidFill>
                <a:srgbClr val="000000"/>
              </a:solidFill>
              <a:miter lim="800000"/>
              <a:headEnd/>
              <a:tailEnd type="stealth"/>
            </a:ln>
          </xdr:spPr>
          <xdr:txBody>
            <a:bodyPr rot="0" vert="horz" wrap="square" lIns="0" tIns="45720" rIns="0" bIns="45720" anchor="t" anchorCtr="0" upright="1">
              <a:noAutofit/>
            </a:bodyPr>
            <a:lstStyle/>
            <a:p>
              <a:pPr marL="0" marR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>
                  <a:effectLst/>
                  <a:latin typeface="Calibri"/>
                  <a:ea typeface="Calibri"/>
                  <a:cs typeface="Times New Roman"/>
                </a:rPr>
                <a:t>Nuveau</a:t>
              </a:r>
              <a:r>
                <a:rPr lang="en-US" sz="1100" baseline="0">
                  <a:effectLst/>
                  <a:latin typeface="Calibri"/>
                  <a:ea typeface="Calibri"/>
                  <a:cs typeface="Times New Roman"/>
                </a:rPr>
                <a:t> plane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3" name="AutoShape 296"/>
            <xdr:cNvSpPr>
              <a:spLocks/>
            </xdr:cNvSpPr>
          </xdr:nvSpPr>
          <xdr:spPr bwMode="auto">
            <a:xfrm>
              <a:off x="3960" y="7569"/>
              <a:ext cx="1668" cy="269"/>
            </a:xfrm>
            <a:prstGeom prst="accentCallout1">
              <a:avLst>
                <a:gd name="adj1" fmla="val 37500"/>
                <a:gd name="adj2" fmla="val -7194"/>
                <a:gd name="adj3" fmla="val -156714"/>
                <a:gd name="adj4" fmla="val -52062"/>
              </a:avLst>
            </a:prstGeom>
            <a:noFill/>
            <a:ln w="9525">
              <a:solidFill>
                <a:srgbClr val="000000"/>
              </a:solidFill>
              <a:miter lim="800000"/>
              <a:headEnd/>
              <a:tailEnd type="stealth"/>
            </a:ln>
          </xdr:spPr>
          <xdr:txBody>
            <a:bodyPr rot="0" vert="horz" wrap="square" lIns="0" tIns="45720" rIns="0" bIns="45720" anchor="t" anchorCtr="0" upright="1">
              <a:noAutofit/>
            </a:bodyPr>
            <a:lstStyle/>
            <a:p>
              <a:pPr marL="0" marR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>
                  <a:effectLst/>
                  <a:latin typeface="Calibri"/>
                  <a:ea typeface="Calibri"/>
                  <a:cs typeface="Times New Roman"/>
                </a:rPr>
                <a:t>Soil</a:t>
              </a:r>
              <a:r>
                <a:rPr lang="en-US" sz="1100" baseline="0">
                  <a:effectLst/>
                  <a:latin typeface="Calibri"/>
                  <a:ea typeface="Calibri"/>
                  <a:cs typeface="Times New Roman"/>
                </a:rPr>
                <a:t> surface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</xdr:grpSp>
    <xdr:clientData/>
  </xdr:twoCellAnchor>
  <xdr:twoCellAnchor>
    <xdr:from>
      <xdr:col>4</xdr:col>
      <xdr:colOff>0</xdr:colOff>
      <xdr:row>33</xdr:row>
      <xdr:rowOff>6350</xdr:rowOff>
    </xdr:from>
    <xdr:to>
      <xdr:col>6</xdr:col>
      <xdr:colOff>342900</xdr:colOff>
      <xdr:row>33</xdr:row>
      <xdr:rowOff>6350</xdr:rowOff>
    </xdr:to>
    <xdr:cxnSp macro="">
      <xdr:nvCxnSpPr>
        <xdr:cNvPr id="14" name="AutoShape 286"/>
        <xdr:cNvCxnSpPr>
          <a:cxnSpLocks noChangeShapeType="1"/>
        </xdr:cNvCxnSpPr>
      </xdr:nvCxnSpPr>
      <xdr:spPr bwMode="auto">
        <a:xfrm>
          <a:off x="2171700" y="6083300"/>
          <a:ext cx="1549400" cy="0"/>
        </a:xfrm>
        <a:prstGeom prst="straightConnector1">
          <a:avLst/>
        </a:prstGeom>
        <a:noFill/>
        <a:ln w="9525">
          <a:solidFill>
            <a:srgbClr val="000000"/>
          </a:solidFill>
          <a:prstDash val="solid"/>
          <a:round/>
          <a:headEnd type="stealth" w="lg" len="lg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4</xdr:col>
      <xdr:colOff>254000</xdr:colOff>
      <xdr:row>31</xdr:row>
      <xdr:rowOff>88900</xdr:rowOff>
    </xdr:from>
    <xdr:ext cx="1587500" cy="264560"/>
    <xdr:sp macro="" textlink="">
      <xdr:nvSpPr>
        <xdr:cNvPr id="17" name="TextBox 16"/>
        <xdr:cNvSpPr txBox="1"/>
      </xdr:nvSpPr>
      <xdr:spPr>
        <a:xfrm>
          <a:off x="2425700" y="5797550"/>
          <a:ext cx="1587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100" baseline="0"/>
            <a:t>Measurement direction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tabSelected="1" zoomScaleNormal="100" workbookViewId="0">
      <selection activeCell="T16" sqref="T16"/>
    </sheetView>
  </sheetViews>
  <sheetFormatPr defaultRowHeight="14.5" x14ac:dyDescent="0.35"/>
  <cols>
    <col min="2" max="2" width="7.6328125" customWidth="1"/>
    <col min="3" max="3" width="6.08984375" customWidth="1"/>
    <col min="4" max="9" width="8.6328125" customWidth="1"/>
    <col min="10" max="10" width="6.1796875" customWidth="1"/>
    <col min="11" max="20" width="8.6328125" customWidth="1"/>
    <col min="21" max="21" width="11.81640625" customWidth="1"/>
    <col min="22" max="22" width="81.36328125" bestFit="1" customWidth="1"/>
  </cols>
  <sheetData>
    <row r="2" spans="2:22" x14ac:dyDescent="0.35">
      <c r="B2" s="20" t="s">
        <v>27</v>
      </c>
      <c r="C2" s="21"/>
      <c r="D2" s="21"/>
      <c r="E2" s="21"/>
      <c r="F2" s="21"/>
      <c r="G2" s="21"/>
      <c r="H2" s="22"/>
      <c r="I2" s="23" t="s">
        <v>40</v>
      </c>
      <c r="J2" s="24"/>
      <c r="K2" s="24"/>
      <c r="L2" s="24"/>
      <c r="M2" s="24"/>
      <c r="N2" s="24"/>
      <c r="O2" s="25"/>
      <c r="P2" s="12" t="s">
        <v>34</v>
      </c>
      <c r="Q2" s="13" t="s">
        <v>35</v>
      </c>
      <c r="R2" s="14" t="s">
        <v>36</v>
      </c>
      <c r="S2" s="15" t="s">
        <v>37</v>
      </c>
    </row>
    <row r="3" spans="2:22" x14ac:dyDescent="0.35">
      <c r="B3" s="26" t="s">
        <v>38</v>
      </c>
      <c r="C3" s="26" t="s">
        <v>39</v>
      </c>
      <c r="D3" s="26" t="s">
        <v>1</v>
      </c>
      <c r="E3" s="26" t="s">
        <v>2</v>
      </c>
      <c r="F3" s="26" t="s">
        <v>28</v>
      </c>
      <c r="G3" s="26" t="s">
        <v>29</v>
      </c>
      <c r="H3" s="26" t="s">
        <v>30</v>
      </c>
      <c r="I3" s="27" t="s">
        <v>38</v>
      </c>
      <c r="J3" s="27" t="s">
        <v>39</v>
      </c>
      <c r="K3" s="27" t="s">
        <v>1</v>
      </c>
      <c r="L3" s="27" t="s">
        <v>2</v>
      </c>
      <c r="M3" s="27" t="s">
        <v>28</v>
      </c>
      <c r="N3" s="27" t="s">
        <v>29</v>
      </c>
      <c r="O3" s="27" t="s">
        <v>30</v>
      </c>
      <c r="P3" s="16"/>
      <c r="Q3" s="17"/>
      <c r="R3" s="18"/>
      <c r="S3" s="19"/>
      <c r="U3" s="28" t="s">
        <v>41</v>
      </c>
    </row>
    <row r="4" spans="2:22" x14ac:dyDescent="0.35">
      <c r="B4" s="3"/>
      <c r="C4" s="3" t="s">
        <v>0</v>
      </c>
      <c r="D4" s="3"/>
      <c r="E4" s="3"/>
      <c r="F4" s="3" t="s">
        <v>0</v>
      </c>
      <c r="G4" s="3" t="s">
        <v>0</v>
      </c>
      <c r="H4" s="3" t="s">
        <v>0</v>
      </c>
      <c r="I4" s="2"/>
      <c r="J4" s="2" t="s">
        <v>0</v>
      </c>
      <c r="K4" s="2"/>
      <c r="L4" s="2"/>
      <c r="M4" s="2" t="s">
        <v>0</v>
      </c>
      <c r="N4" s="2" t="s">
        <v>0</v>
      </c>
      <c r="O4" s="2" t="s">
        <v>0</v>
      </c>
      <c r="P4" s="4" t="s">
        <v>0</v>
      </c>
      <c r="Q4" s="5" t="s">
        <v>0</v>
      </c>
      <c r="R4" s="6" t="s">
        <v>0</v>
      </c>
      <c r="S4" s="7">
        <v>0</v>
      </c>
      <c r="U4" s="1" t="s">
        <v>40</v>
      </c>
      <c r="V4" s="1" t="s">
        <v>43</v>
      </c>
    </row>
    <row r="5" spans="2:22" x14ac:dyDescent="0.35">
      <c r="B5" s="3"/>
      <c r="C5" s="3" t="s">
        <v>31</v>
      </c>
      <c r="D5" s="3"/>
      <c r="E5" s="3"/>
      <c r="F5" s="3">
        <v>134.30000000000001</v>
      </c>
      <c r="G5" s="3">
        <v>134.1</v>
      </c>
      <c r="H5" s="3">
        <v>134.19999999999999</v>
      </c>
      <c r="I5" s="2"/>
      <c r="J5" s="2" t="s">
        <v>32</v>
      </c>
      <c r="K5" s="2"/>
      <c r="L5" s="2"/>
      <c r="M5" s="2">
        <v>152.6</v>
      </c>
      <c r="N5" s="2">
        <v>152.19999999999999</v>
      </c>
      <c r="O5" s="2">
        <v>153.5</v>
      </c>
      <c r="P5" s="8">
        <f>AVERAGE(F5:H5)</f>
        <v>134.19999999999999</v>
      </c>
      <c r="Q5" s="9">
        <f>AVERAGE(M5:O5)</f>
        <v>152.76666666666665</v>
      </c>
      <c r="R5" s="10">
        <f>P5-Q5</f>
        <v>-18.566666666666663</v>
      </c>
      <c r="S5" s="11">
        <f>R5+S4</f>
        <v>-18.566666666666663</v>
      </c>
      <c r="U5" s="1" t="s">
        <v>27</v>
      </c>
      <c r="V5" s="1" t="s">
        <v>44</v>
      </c>
    </row>
    <row r="6" spans="2:22" x14ac:dyDescent="0.35">
      <c r="B6" s="3"/>
      <c r="C6" s="3" t="s">
        <v>32</v>
      </c>
      <c r="D6" s="3"/>
      <c r="E6" s="3"/>
      <c r="F6" s="3">
        <v>126.5</v>
      </c>
      <c r="G6" s="3">
        <v>126.9</v>
      </c>
      <c r="H6" s="3">
        <v>127.6</v>
      </c>
      <c r="I6" s="2" t="s">
        <v>24</v>
      </c>
      <c r="J6" s="2" t="s">
        <v>3</v>
      </c>
      <c r="K6" s="2">
        <v>739828.02589299995</v>
      </c>
      <c r="L6" s="2">
        <v>9694905.0465200003</v>
      </c>
      <c r="M6" s="2">
        <v>141</v>
      </c>
      <c r="N6" s="2">
        <v>140.9</v>
      </c>
      <c r="O6" s="2">
        <v>141.1</v>
      </c>
      <c r="P6" s="8">
        <f t="shared" ref="P6:P27" si="0">AVERAGE(F6:H6)</f>
        <v>127</v>
      </c>
      <c r="Q6" s="9">
        <f t="shared" ref="Q6:Q27" si="1">AVERAGE(M6:O6)</f>
        <v>141</v>
      </c>
      <c r="R6" s="10">
        <f t="shared" ref="R6:R27" si="2">P6-Q6</f>
        <v>-14</v>
      </c>
      <c r="S6" s="11">
        <f t="shared" ref="S6:S27" si="3">R6+S5</f>
        <v>-32.566666666666663</v>
      </c>
      <c r="U6" s="1" t="s">
        <v>38</v>
      </c>
      <c r="V6" s="1" t="s">
        <v>45</v>
      </c>
    </row>
    <row r="7" spans="2:22" x14ac:dyDescent="0.35">
      <c r="B7" s="3" t="s">
        <v>24</v>
      </c>
      <c r="C7" s="3" t="s">
        <v>3</v>
      </c>
      <c r="D7" s="3">
        <v>739828.02589299995</v>
      </c>
      <c r="E7" s="3">
        <v>9694905.0465200003</v>
      </c>
      <c r="F7" s="3">
        <v>161.4</v>
      </c>
      <c r="G7" s="3">
        <v>161.80000000000001</v>
      </c>
      <c r="H7" s="3">
        <v>161.80000000000001</v>
      </c>
      <c r="I7" s="2"/>
      <c r="J7" s="2" t="s">
        <v>4</v>
      </c>
      <c r="K7" s="2"/>
      <c r="L7" s="2"/>
      <c r="M7" s="2">
        <v>137.6</v>
      </c>
      <c r="N7" s="2">
        <v>137.6</v>
      </c>
      <c r="O7" s="2">
        <v>137.80000000000001</v>
      </c>
      <c r="P7" s="8">
        <f t="shared" si="0"/>
        <v>161.66666666666669</v>
      </c>
      <c r="Q7" s="9">
        <f t="shared" si="1"/>
        <v>137.66666666666666</v>
      </c>
      <c r="R7" s="10">
        <f t="shared" si="2"/>
        <v>24.000000000000028</v>
      </c>
      <c r="S7" s="11">
        <f t="shared" si="3"/>
        <v>-8.5666666666666345</v>
      </c>
      <c r="U7" s="1" t="s">
        <v>39</v>
      </c>
      <c r="V7" s="1" t="s">
        <v>46</v>
      </c>
    </row>
    <row r="8" spans="2:22" x14ac:dyDescent="0.35">
      <c r="B8" s="3"/>
      <c r="C8" s="3" t="s">
        <v>4</v>
      </c>
      <c r="D8" s="3"/>
      <c r="E8" s="3"/>
      <c r="F8" s="3">
        <v>134</v>
      </c>
      <c r="G8" s="3">
        <v>133</v>
      </c>
      <c r="H8" s="3">
        <v>134.4</v>
      </c>
      <c r="I8" s="2"/>
      <c r="J8" s="2" t="s">
        <v>5</v>
      </c>
      <c r="K8" s="2"/>
      <c r="L8" s="2"/>
      <c r="M8" s="2">
        <v>152</v>
      </c>
      <c r="N8" s="2">
        <v>148</v>
      </c>
      <c r="O8" s="2">
        <v>151.4</v>
      </c>
      <c r="P8" s="8">
        <f t="shared" si="0"/>
        <v>133.79999999999998</v>
      </c>
      <c r="Q8" s="9">
        <f t="shared" si="1"/>
        <v>150.46666666666667</v>
      </c>
      <c r="R8" s="10">
        <f t="shared" si="2"/>
        <v>-16.666666666666686</v>
      </c>
      <c r="S8" s="11">
        <f t="shared" si="3"/>
        <v>-25.23333333333332</v>
      </c>
      <c r="U8" s="1" t="s">
        <v>28</v>
      </c>
      <c r="V8" s="1" t="s">
        <v>49</v>
      </c>
    </row>
    <row r="9" spans="2:22" x14ac:dyDescent="0.35">
      <c r="B9" s="3"/>
      <c r="C9" s="3" t="s">
        <v>5</v>
      </c>
      <c r="D9" s="3"/>
      <c r="E9" s="3"/>
      <c r="F9" s="3">
        <v>156.1</v>
      </c>
      <c r="G9" s="3">
        <v>156.4</v>
      </c>
      <c r="H9" s="3">
        <v>156</v>
      </c>
      <c r="I9" s="2"/>
      <c r="J9" s="2" t="s">
        <v>6</v>
      </c>
      <c r="K9" s="2"/>
      <c r="L9" s="2"/>
      <c r="M9" s="2">
        <v>136.80000000000001</v>
      </c>
      <c r="N9" s="2">
        <v>136</v>
      </c>
      <c r="O9" s="2">
        <v>137.1</v>
      </c>
      <c r="P9" s="8">
        <f t="shared" si="0"/>
        <v>156.16666666666666</v>
      </c>
      <c r="Q9" s="9">
        <f t="shared" si="1"/>
        <v>136.63333333333333</v>
      </c>
      <c r="R9" s="10">
        <f t="shared" si="2"/>
        <v>19.533333333333331</v>
      </c>
      <c r="S9" s="11">
        <f t="shared" si="3"/>
        <v>-5.6999999999999886</v>
      </c>
      <c r="U9" s="1" t="s">
        <v>29</v>
      </c>
      <c r="V9" s="1" t="s">
        <v>50</v>
      </c>
    </row>
    <row r="10" spans="2:22" x14ac:dyDescent="0.35">
      <c r="B10" s="3"/>
      <c r="C10" s="3" t="s">
        <v>6</v>
      </c>
      <c r="D10" s="3"/>
      <c r="E10" s="3"/>
      <c r="F10" s="3">
        <v>148.9</v>
      </c>
      <c r="G10" s="3">
        <v>148.9</v>
      </c>
      <c r="H10" s="3">
        <v>151</v>
      </c>
      <c r="I10" s="2"/>
      <c r="J10" s="2" t="s">
        <v>7</v>
      </c>
      <c r="K10" s="2"/>
      <c r="L10" s="2"/>
      <c r="M10" s="2">
        <v>153.6</v>
      </c>
      <c r="N10" s="2">
        <v>154.30000000000001</v>
      </c>
      <c r="O10" s="2">
        <v>153.1</v>
      </c>
      <c r="P10" s="8">
        <f t="shared" si="0"/>
        <v>149.6</v>
      </c>
      <c r="Q10" s="9">
        <f t="shared" si="1"/>
        <v>153.66666666666666</v>
      </c>
      <c r="R10" s="10">
        <f t="shared" si="2"/>
        <v>-4.0666666666666629</v>
      </c>
      <c r="S10" s="11">
        <f t="shared" si="3"/>
        <v>-9.7666666666666515</v>
      </c>
      <c r="U10" s="1" t="s">
        <v>29</v>
      </c>
      <c r="V10" s="1" t="s">
        <v>51</v>
      </c>
    </row>
    <row r="11" spans="2:22" x14ac:dyDescent="0.35">
      <c r="B11" s="3"/>
      <c r="C11" s="3" t="s">
        <v>7</v>
      </c>
      <c r="D11" s="3"/>
      <c r="E11" s="3"/>
      <c r="F11" s="3">
        <v>148.19999999999999</v>
      </c>
      <c r="G11" s="3">
        <v>148.9</v>
      </c>
      <c r="H11" s="3">
        <v>147.30000000000001</v>
      </c>
      <c r="I11" s="2"/>
      <c r="J11" s="2" t="s">
        <v>8</v>
      </c>
      <c r="K11" s="2"/>
      <c r="L11" s="2"/>
      <c r="M11" s="2">
        <v>138.80000000000001</v>
      </c>
      <c r="N11" s="2">
        <v>139</v>
      </c>
      <c r="O11" s="2">
        <v>138.5</v>
      </c>
      <c r="P11" s="8">
        <f t="shared" si="0"/>
        <v>148.13333333333335</v>
      </c>
      <c r="Q11" s="9">
        <f t="shared" si="1"/>
        <v>138.76666666666668</v>
      </c>
      <c r="R11" s="10">
        <f t="shared" si="2"/>
        <v>9.3666666666666742</v>
      </c>
      <c r="S11" s="11">
        <f t="shared" si="3"/>
        <v>-0.39999999999997726</v>
      </c>
      <c r="U11" s="1" t="s">
        <v>42</v>
      </c>
      <c r="V11" s="1" t="s">
        <v>52</v>
      </c>
    </row>
    <row r="12" spans="2:22" x14ac:dyDescent="0.35">
      <c r="B12" s="3"/>
      <c r="C12" s="3" t="s">
        <v>8</v>
      </c>
      <c r="D12" s="3"/>
      <c r="E12" s="3"/>
      <c r="F12" s="3">
        <v>140</v>
      </c>
      <c r="G12" s="3">
        <v>141.5</v>
      </c>
      <c r="H12" s="3">
        <v>139.9</v>
      </c>
      <c r="I12" s="2"/>
      <c r="J12" s="2" t="s">
        <v>9</v>
      </c>
      <c r="K12" s="2"/>
      <c r="L12" s="2"/>
      <c r="M12" s="2">
        <v>149.6</v>
      </c>
      <c r="N12" s="2">
        <v>149.5</v>
      </c>
      <c r="O12" s="2">
        <v>148.5</v>
      </c>
      <c r="P12" s="8">
        <f t="shared" si="0"/>
        <v>140.46666666666667</v>
      </c>
      <c r="Q12" s="9">
        <f t="shared" si="1"/>
        <v>149.20000000000002</v>
      </c>
      <c r="R12" s="10">
        <f t="shared" si="2"/>
        <v>-8.7333333333333485</v>
      </c>
      <c r="S12" s="11">
        <f t="shared" si="3"/>
        <v>-9.1333333333333258</v>
      </c>
      <c r="U12" s="1" t="s">
        <v>1</v>
      </c>
      <c r="V12" s="1" t="s">
        <v>47</v>
      </c>
    </row>
    <row r="13" spans="2:22" x14ac:dyDescent="0.35">
      <c r="B13" s="3"/>
      <c r="C13" s="3" t="s">
        <v>9</v>
      </c>
      <c r="D13" s="3"/>
      <c r="E13" s="3"/>
      <c r="F13" s="3">
        <v>158.6</v>
      </c>
      <c r="G13" s="3">
        <v>156</v>
      </c>
      <c r="H13" s="3">
        <v>156.80000000000001</v>
      </c>
      <c r="I13" s="2"/>
      <c r="J13" s="2" t="s">
        <v>10</v>
      </c>
      <c r="K13" s="2"/>
      <c r="L13" s="2"/>
      <c r="M13" s="2">
        <v>136.80000000000001</v>
      </c>
      <c r="N13" s="2">
        <v>136.6</v>
      </c>
      <c r="O13" s="2">
        <v>136.6</v>
      </c>
      <c r="P13" s="8">
        <f t="shared" si="0"/>
        <v>157.13333333333335</v>
      </c>
      <c r="Q13" s="9">
        <f t="shared" si="1"/>
        <v>136.66666666666666</v>
      </c>
      <c r="R13" s="10">
        <f t="shared" si="2"/>
        <v>20.466666666666697</v>
      </c>
      <c r="S13" s="11">
        <f t="shared" si="3"/>
        <v>11.333333333333371</v>
      </c>
      <c r="U13" s="1" t="s">
        <v>2</v>
      </c>
      <c r="V13" s="1" t="s">
        <v>48</v>
      </c>
    </row>
    <row r="14" spans="2:22" x14ac:dyDescent="0.35">
      <c r="B14" s="3"/>
      <c r="C14" s="3" t="s">
        <v>10</v>
      </c>
      <c r="D14" s="3"/>
      <c r="E14" s="3"/>
      <c r="F14" s="3">
        <v>159.30000000000001</v>
      </c>
      <c r="G14" s="3">
        <v>159.1</v>
      </c>
      <c r="H14" s="3">
        <v>159.30000000000001</v>
      </c>
      <c r="I14" s="2"/>
      <c r="J14" s="2" t="s">
        <v>11</v>
      </c>
      <c r="K14" s="2"/>
      <c r="L14" s="2"/>
      <c r="M14" s="2">
        <v>152.69999999999999</v>
      </c>
      <c r="N14" s="2">
        <v>154.69999999999999</v>
      </c>
      <c r="O14" s="2">
        <v>150.4</v>
      </c>
      <c r="P14" s="8">
        <f t="shared" si="0"/>
        <v>159.23333333333332</v>
      </c>
      <c r="Q14" s="9">
        <f t="shared" si="1"/>
        <v>152.6</v>
      </c>
      <c r="R14" s="10">
        <f t="shared" si="2"/>
        <v>6.6333333333333258</v>
      </c>
      <c r="S14" s="11">
        <f t="shared" si="3"/>
        <v>17.966666666666697</v>
      </c>
      <c r="U14" s="1" t="s">
        <v>34</v>
      </c>
      <c r="V14" s="1" t="s">
        <v>53</v>
      </c>
    </row>
    <row r="15" spans="2:22" x14ac:dyDescent="0.35">
      <c r="B15" s="3"/>
      <c r="C15" s="3" t="s">
        <v>11</v>
      </c>
      <c r="D15" s="3"/>
      <c r="E15" s="3"/>
      <c r="F15" s="3">
        <v>132.5</v>
      </c>
      <c r="G15" s="3">
        <v>132.9</v>
      </c>
      <c r="H15" s="3">
        <v>132.6</v>
      </c>
      <c r="I15" s="2"/>
      <c r="J15" s="2" t="s">
        <v>12</v>
      </c>
      <c r="K15" s="2"/>
      <c r="L15" s="2"/>
      <c r="M15" s="2">
        <v>143</v>
      </c>
      <c r="N15" s="2">
        <v>144.69999999999999</v>
      </c>
      <c r="O15" s="2">
        <v>142.69999999999999</v>
      </c>
      <c r="P15" s="8">
        <f t="shared" si="0"/>
        <v>132.66666666666666</v>
      </c>
      <c r="Q15" s="9">
        <f t="shared" si="1"/>
        <v>143.46666666666667</v>
      </c>
      <c r="R15" s="10">
        <f t="shared" si="2"/>
        <v>-10.800000000000011</v>
      </c>
      <c r="S15" s="11">
        <f t="shared" si="3"/>
        <v>7.1666666666666856</v>
      </c>
      <c r="U15" s="1" t="s">
        <v>35</v>
      </c>
      <c r="V15" s="1" t="s">
        <v>54</v>
      </c>
    </row>
    <row r="16" spans="2:22" x14ac:dyDescent="0.35">
      <c r="B16" s="3"/>
      <c r="C16" s="3" t="s">
        <v>12</v>
      </c>
      <c r="D16" s="3"/>
      <c r="E16" s="3"/>
      <c r="F16" s="3">
        <v>154.19999999999999</v>
      </c>
      <c r="G16" s="3">
        <v>154.19999999999999</v>
      </c>
      <c r="H16" s="3">
        <v>151.80000000000001</v>
      </c>
      <c r="I16" s="2" t="s">
        <v>25</v>
      </c>
      <c r="J16" s="2" t="s">
        <v>13</v>
      </c>
      <c r="K16" s="2">
        <v>739287.30787000002</v>
      </c>
      <c r="L16" s="2">
        <v>9694315.4500300009</v>
      </c>
      <c r="M16" s="2">
        <v>139.1</v>
      </c>
      <c r="N16" s="2">
        <v>138.80000000000001</v>
      </c>
      <c r="O16" s="2">
        <v>139.30000000000001</v>
      </c>
      <c r="P16" s="8">
        <f t="shared" si="0"/>
        <v>153.4</v>
      </c>
      <c r="Q16" s="9">
        <f t="shared" si="1"/>
        <v>139.06666666666666</v>
      </c>
      <c r="R16" s="10">
        <f t="shared" si="2"/>
        <v>14.333333333333343</v>
      </c>
      <c r="S16" s="11">
        <f t="shared" si="3"/>
        <v>21.500000000000028</v>
      </c>
      <c r="U16" s="1" t="s">
        <v>36</v>
      </c>
      <c r="V16" s="1" t="s">
        <v>55</v>
      </c>
    </row>
    <row r="17" spans="2:22" x14ac:dyDescent="0.35">
      <c r="B17" s="3" t="s">
        <v>25</v>
      </c>
      <c r="C17" s="3" t="s">
        <v>13</v>
      </c>
      <c r="D17" s="3">
        <v>739287.30787000002</v>
      </c>
      <c r="E17" s="3">
        <v>9694315.4500300009</v>
      </c>
      <c r="F17" s="3">
        <v>137.19999999999999</v>
      </c>
      <c r="G17" s="3">
        <v>136</v>
      </c>
      <c r="H17" s="3">
        <v>137.19999999999999</v>
      </c>
      <c r="I17" s="2"/>
      <c r="J17" s="2" t="s">
        <v>14</v>
      </c>
      <c r="K17" s="2"/>
      <c r="L17" s="2"/>
      <c r="M17" s="2">
        <v>144.6</v>
      </c>
      <c r="N17" s="2">
        <v>144.5</v>
      </c>
      <c r="O17" s="2">
        <v>144.80000000000001</v>
      </c>
      <c r="P17" s="8">
        <f t="shared" si="0"/>
        <v>136.79999999999998</v>
      </c>
      <c r="Q17" s="9">
        <f t="shared" si="1"/>
        <v>144.63333333333335</v>
      </c>
      <c r="R17" s="10">
        <f t="shared" si="2"/>
        <v>-7.8333333333333712</v>
      </c>
      <c r="S17" s="11">
        <f t="shared" si="3"/>
        <v>13.666666666666657</v>
      </c>
      <c r="U17" s="1" t="s">
        <v>37</v>
      </c>
      <c r="V17" s="1" t="s">
        <v>56</v>
      </c>
    </row>
    <row r="18" spans="2:22" x14ac:dyDescent="0.35">
      <c r="B18" s="3"/>
      <c r="C18" s="3" t="s">
        <v>14</v>
      </c>
      <c r="D18" s="3"/>
      <c r="E18" s="3"/>
      <c r="F18" s="3">
        <v>147.30000000000001</v>
      </c>
      <c r="G18" s="3">
        <v>147.19999999999999</v>
      </c>
      <c r="H18" s="3">
        <v>147.5</v>
      </c>
      <c r="I18" s="2"/>
      <c r="J18" s="2" t="s">
        <v>15</v>
      </c>
      <c r="K18" s="2"/>
      <c r="L18" s="2"/>
      <c r="M18" s="2">
        <v>150</v>
      </c>
      <c r="N18" s="2">
        <v>150</v>
      </c>
      <c r="O18" s="2">
        <v>150.5</v>
      </c>
      <c r="P18" s="8">
        <f t="shared" si="0"/>
        <v>147.33333333333334</v>
      </c>
      <c r="Q18" s="9">
        <f t="shared" si="1"/>
        <v>150.16666666666666</v>
      </c>
      <c r="R18" s="10">
        <f t="shared" si="2"/>
        <v>-2.8333333333333144</v>
      </c>
      <c r="S18" s="11">
        <f t="shared" si="3"/>
        <v>10.833333333333343</v>
      </c>
    </row>
    <row r="19" spans="2:22" x14ac:dyDescent="0.35">
      <c r="B19" s="3"/>
      <c r="C19" s="3" t="s">
        <v>15</v>
      </c>
      <c r="D19" s="3"/>
      <c r="E19" s="3"/>
      <c r="F19" s="3">
        <v>134.4</v>
      </c>
      <c r="G19" s="3">
        <v>134.19999999999999</v>
      </c>
      <c r="H19" s="3">
        <v>132.30000000000001</v>
      </c>
      <c r="I19" s="2"/>
      <c r="J19" s="2" t="s">
        <v>16</v>
      </c>
      <c r="K19" s="2"/>
      <c r="L19" s="2"/>
      <c r="M19" s="2">
        <v>138.6</v>
      </c>
      <c r="N19" s="2">
        <v>138.4</v>
      </c>
      <c r="O19" s="2">
        <v>138.69999999999999</v>
      </c>
      <c r="P19" s="8">
        <f t="shared" si="0"/>
        <v>133.63333333333335</v>
      </c>
      <c r="Q19" s="9">
        <f t="shared" si="1"/>
        <v>138.56666666666666</v>
      </c>
      <c r="R19" s="10">
        <f t="shared" si="2"/>
        <v>-4.9333333333333087</v>
      </c>
      <c r="S19" s="11">
        <f t="shared" si="3"/>
        <v>5.9000000000000341</v>
      </c>
    </row>
    <row r="20" spans="2:22" x14ac:dyDescent="0.35">
      <c r="B20" s="3"/>
      <c r="C20" s="3" t="s">
        <v>16</v>
      </c>
      <c r="D20" s="3"/>
      <c r="E20" s="3"/>
      <c r="F20" s="3">
        <v>156</v>
      </c>
      <c r="G20" s="3">
        <v>155.5</v>
      </c>
      <c r="H20" s="3">
        <v>156.30000000000001</v>
      </c>
      <c r="I20" s="2"/>
      <c r="J20" s="2" t="s">
        <v>17</v>
      </c>
      <c r="K20" s="2"/>
      <c r="L20" s="2"/>
      <c r="M20" s="2">
        <v>139.4</v>
      </c>
      <c r="N20" s="2">
        <v>139.69999999999999</v>
      </c>
      <c r="O20" s="2">
        <v>139.6</v>
      </c>
      <c r="P20" s="8">
        <f t="shared" si="0"/>
        <v>155.93333333333334</v>
      </c>
      <c r="Q20" s="9">
        <f t="shared" si="1"/>
        <v>139.56666666666669</v>
      </c>
      <c r="R20" s="10">
        <f t="shared" si="2"/>
        <v>16.366666666666646</v>
      </c>
      <c r="S20" s="11">
        <f t="shared" si="3"/>
        <v>22.26666666666668</v>
      </c>
    </row>
    <row r="21" spans="2:22" x14ac:dyDescent="0.35">
      <c r="B21" s="3"/>
      <c r="C21" s="3" t="s">
        <v>17</v>
      </c>
      <c r="D21" s="3"/>
      <c r="E21" s="3"/>
      <c r="F21" s="3">
        <v>138.1</v>
      </c>
      <c r="G21" s="3">
        <v>138.4</v>
      </c>
      <c r="H21" s="3">
        <v>138</v>
      </c>
      <c r="I21" s="2"/>
      <c r="J21" s="2" t="s">
        <v>18</v>
      </c>
      <c r="K21" s="2"/>
      <c r="L21" s="2"/>
      <c r="M21" s="2">
        <v>145.69999999999999</v>
      </c>
      <c r="N21" s="2">
        <v>145.1</v>
      </c>
      <c r="O21" s="2">
        <v>146</v>
      </c>
      <c r="P21" s="8">
        <f t="shared" si="0"/>
        <v>138.16666666666666</v>
      </c>
      <c r="Q21" s="9">
        <f t="shared" si="1"/>
        <v>145.6</v>
      </c>
      <c r="R21" s="10">
        <f t="shared" si="2"/>
        <v>-7.4333333333333371</v>
      </c>
      <c r="S21" s="11">
        <f t="shared" si="3"/>
        <v>14.833333333333343</v>
      </c>
    </row>
    <row r="22" spans="2:22" x14ac:dyDescent="0.35">
      <c r="B22" s="3"/>
      <c r="C22" s="3" t="s">
        <v>18</v>
      </c>
      <c r="D22" s="3"/>
      <c r="E22" s="3"/>
      <c r="F22" s="3">
        <v>134.80000000000001</v>
      </c>
      <c r="G22" s="3">
        <v>135</v>
      </c>
      <c r="H22" s="3">
        <v>135.1</v>
      </c>
      <c r="I22" s="2"/>
      <c r="J22" s="2" t="s">
        <v>19</v>
      </c>
      <c r="K22" s="2"/>
      <c r="L22" s="2"/>
      <c r="M22" s="2">
        <v>142.69999999999999</v>
      </c>
      <c r="N22" s="2">
        <v>142.69999999999999</v>
      </c>
      <c r="O22" s="2">
        <v>142.69999999999999</v>
      </c>
      <c r="P22" s="8">
        <f t="shared" si="0"/>
        <v>134.96666666666667</v>
      </c>
      <c r="Q22" s="9">
        <f t="shared" si="1"/>
        <v>142.69999999999999</v>
      </c>
      <c r="R22" s="10">
        <f t="shared" si="2"/>
        <v>-7.7333333333333201</v>
      </c>
      <c r="S22" s="11">
        <f t="shared" si="3"/>
        <v>7.1000000000000227</v>
      </c>
    </row>
    <row r="23" spans="2:22" x14ac:dyDescent="0.35">
      <c r="B23" s="3"/>
      <c r="C23" s="3" t="s">
        <v>19</v>
      </c>
      <c r="D23" s="3"/>
      <c r="E23" s="3"/>
      <c r="F23" s="3">
        <v>141.69999999999999</v>
      </c>
      <c r="G23" s="3">
        <v>142.1</v>
      </c>
      <c r="H23" s="3">
        <v>142.30000000000001</v>
      </c>
      <c r="I23" s="2"/>
      <c r="J23" s="2" t="s">
        <v>20</v>
      </c>
      <c r="K23" s="2"/>
      <c r="L23" s="2"/>
      <c r="M23" s="2">
        <v>133.80000000000001</v>
      </c>
      <c r="N23" s="2">
        <v>133.9</v>
      </c>
      <c r="O23" s="2">
        <v>131.9</v>
      </c>
      <c r="P23" s="8">
        <f t="shared" si="0"/>
        <v>142.03333333333333</v>
      </c>
      <c r="Q23" s="9">
        <f t="shared" si="1"/>
        <v>133.20000000000002</v>
      </c>
      <c r="R23" s="10">
        <f t="shared" si="2"/>
        <v>8.8333333333333144</v>
      </c>
      <c r="S23" s="11">
        <f t="shared" si="3"/>
        <v>15.933333333333337</v>
      </c>
    </row>
    <row r="24" spans="2:22" x14ac:dyDescent="0.35">
      <c r="B24" s="3"/>
      <c r="C24" s="3" t="s">
        <v>20</v>
      </c>
      <c r="D24" s="3"/>
      <c r="E24" s="3"/>
      <c r="F24" s="3">
        <v>156.4</v>
      </c>
      <c r="G24" s="3">
        <v>155.4</v>
      </c>
      <c r="H24" s="3">
        <v>154.6</v>
      </c>
      <c r="I24" s="2"/>
      <c r="J24" s="2" t="s">
        <v>21</v>
      </c>
      <c r="K24" s="2"/>
      <c r="L24" s="2"/>
      <c r="M24" s="2">
        <v>134.19999999999999</v>
      </c>
      <c r="N24" s="2">
        <v>134.19999999999999</v>
      </c>
      <c r="O24" s="2">
        <v>136.5</v>
      </c>
      <c r="P24" s="8">
        <f t="shared" si="0"/>
        <v>155.46666666666667</v>
      </c>
      <c r="Q24" s="9">
        <f t="shared" si="1"/>
        <v>134.96666666666667</v>
      </c>
      <c r="R24" s="10">
        <f t="shared" si="2"/>
        <v>20.5</v>
      </c>
      <c r="S24" s="11">
        <f t="shared" si="3"/>
        <v>36.433333333333337</v>
      </c>
    </row>
    <row r="25" spans="2:22" x14ac:dyDescent="0.35">
      <c r="B25" s="3"/>
      <c r="C25" s="3" t="s">
        <v>21</v>
      </c>
      <c r="D25" s="3"/>
      <c r="E25" s="3"/>
      <c r="F25" s="3">
        <v>131.5</v>
      </c>
      <c r="G25" s="3">
        <v>131.80000000000001</v>
      </c>
      <c r="H25" s="3">
        <v>133.30000000000001</v>
      </c>
      <c r="I25" s="2"/>
      <c r="J25" s="2" t="s">
        <v>22</v>
      </c>
      <c r="K25" s="2"/>
      <c r="L25" s="2"/>
      <c r="M25" s="2">
        <v>137.69999999999999</v>
      </c>
      <c r="N25" s="2">
        <v>139.9</v>
      </c>
      <c r="O25" s="2">
        <v>138.1</v>
      </c>
      <c r="P25" s="8">
        <f t="shared" si="0"/>
        <v>132.20000000000002</v>
      </c>
      <c r="Q25" s="9">
        <f t="shared" si="1"/>
        <v>138.56666666666669</v>
      </c>
      <c r="R25" s="10">
        <f t="shared" si="2"/>
        <v>-6.3666666666666742</v>
      </c>
      <c r="S25" s="11">
        <f t="shared" si="3"/>
        <v>30.066666666666663</v>
      </c>
    </row>
    <row r="26" spans="2:22" x14ac:dyDescent="0.35">
      <c r="B26" s="3"/>
      <c r="C26" s="3" t="s">
        <v>22</v>
      </c>
      <c r="D26" s="3"/>
      <c r="E26" s="3"/>
      <c r="F26" s="3">
        <v>164.7</v>
      </c>
      <c r="G26" s="3">
        <v>160.6</v>
      </c>
      <c r="H26" s="3">
        <v>162.5</v>
      </c>
      <c r="I26" s="2" t="s">
        <v>26</v>
      </c>
      <c r="J26" s="2" t="s">
        <v>23</v>
      </c>
      <c r="K26" s="2">
        <v>738673.55966899998</v>
      </c>
      <c r="L26" s="2">
        <v>9694819.0533399992</v>
      </c>
      <c r="M26" s="2">
        <v>148.80000000000001</v>
      </c>
      <c r="N26" s="2">
        <v>149.19999999999999</v>
      </c>
      <c r="O26" s="2">
        <v>148.69999999999999</v>
      </c>
      <c r="P26" s="8">
        <f t="shared" si="0"/>
        <v>162.6</v>
      </c>
      <c r="Q26" s="9">
        <f t="shared" si="1"/>
        <v>148.9</v>
      </c>
      <c r="R26" s="10">
        <f t="shared" si="2"/>
        <v>13.699999999999989</v>
      </c>
      <c r="S26" s="11">
        <f t="shared" si="3"/>
        <v>43.766666666666652</v>
      </c>
    </row>
    <row r="27" spans="2:22" x14ac:dyDescent="0.35">
      <c r="B27" s="3" t="s">
        <v>26</v>
      </c>
      <c r="C27" s="3" t="s">
        <v>23</v>
      </c>
      <c r="D27" s="3">
        <v>738673.55966899998</v>
      </c>
      <c r="E27" s="3">
        <v>9694819.0533399992</v>
      </c>
      <c r="F27" s="3">
        <v>149.80000000000001</v>
      </c>
      <c r="G27" s="3">
        <v>150.69999999999999</v>
      </c>
      <c r="H27" s="3">
        <v>151.19999999999999</v>
      </c>
      <c r="I27" s="2"/>
      <c r="J27" s="2" t="s">
        <v>33</v>
      </c>
      <c r="K27" s="2"/>
      <c r="L27" s="2"/>
      <c r="M27" s="2">
        <v>140.9</v>
      </c>
      <c r="N27" s="2">
        <v>140.6</v>
      </c>
      <c r="O27" s="2">
        <v>140.80000000000001</v>
      </c>
      <c r="P27" s="8">
        <f t="shared" si="0"/>
        <v>150.56666666666666</v>
      </c>
      <c r="Q27" s="9">
        <f t="shared" si="1"/>
        <v>140.76666666666668</v>
      </c>
      <c r="R27" s="10">
        <f t="shared" si="2"/>
        <v>9.7999999999999829</v>
      </c>
      <c r="S27" s="11">
        <f t="shared" si="3"/>
        <v>53.566666666666634</v>
      </c>
    </row>
    <row r="28" spans="2:22" x14ac:dyDescent="0.35">
      <c r="B28" s="3"/>
      <c r="C28" s="3" t="s">
        <v>0</v>
      </c>
      <c r="D28" s="3"/>
      <c r="E28" s="3"/>
      <c r="F28" s="3" t="s">
        <v>0</v>
      </c>
      <c r="G28" s="3" t="s">
        <v>0</v>
      </c>
      <c r="H28" s="3" t="s">
        <v>0</v>
      </c>
      <c r="I28" s="2"/>
      <c r="J28" s="2" t="s">
        <v>0</v>
      </c>
      <c r="K28" s="2"/>
      <c r="L28" s="2"/>
      <c r="M28" s="2" t="s">
        <v>0</v>
      </c>
      <c r="N28" s="2" t="s">
        <v>0</v>
      </c>
      <c r="O28" s="2" t="s">
        <v>0</v>
      </c>
      <c r="P28" s="4"/>
      <c r="Q28" s="5"/>
      <c r="R28" s="6"/>
      <c r="S28" s="7"/>
    </row>
  </sheetData>
  <mergeCells count="6">
    <mergeCell ref="B2:H2"/>
    <mergeCell ref="I2:O2"/>
    <mergeCell ref="P2:P3"/>
    <mergeCell ref="Q2:Q3"/>
    <mergeCell ref="R2:R3"/>
    <mergeCell ref="S2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Lev_Template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 Rais</dc:creator>
  <cp:lastModifiedBy>Dipa Rais</cp:lastModifiedBy>
  <dcterms:created xsi:type="dcterms:W3CDTF">2018-02-26T04:25:50Z</dcterms:created>
  <dcterms:modified xsi:type="dcterms:W3CDTF">2018-03-15T07:33:35Z</dcterms:modified>
</cp:coreProperties>
</file>